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<sst xmlns="http://schemas.openxmlformats.org/spreadsheetml/2006/main" count="177" uniqueCount="66">
  <si>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</si>
  <si>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</si>
  <si>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</si>
  <si>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</si>
  <si>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</si>
  <si>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</si>
  <si>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Уборка лестничных клеток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</si>
  <si>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</si>
  <si>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</si>
  <si>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</si>
  <si>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ОПУХВС и тепловой энергии на отопление и ГВС</t>
  </si>
  <si>
    <t xml:space="preserve">Техническое обслуживание лифтового хозяйства 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</si>
  <si>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</si>
  <si>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2023 году</t>
  </si>
  <si>
    <t>Ремонт металлической двери в подъезд № 1</t>
  </si>
  <si>
    <t>Смена светильников в подъезде № 1</t>
  </si>
  <si>
    <t>Смена запорной арматуры систем ГВС и ХВС в кв. № 92</t>
  </si>
  <si>
    <t>Февраль</t>
  </si>
  <si>
    <t>Март</t>
  </si>
  <si>
    <t>Дератизация</t>
  </si>
  <si>
    <t>Ремонт замка машинного отделения в подъезде №1</t>
  </si>
  <si>
    <t>Промывка приборов учета системы отопления</t>
  </si>
  <si>
    <t>Смена светильников подъезд № 2(2,5,6,7эт.), подъезд № 3(4,6,7,9эт.), подъезд № 4 (3,5,6,7эт., тамбур)</t>
  </si>
  <si>
    <t>Апрель</t>
  </si>
  <si>
    <t>Периодическая проверка вентиляционных каналов</t>
  </si>
  <si>
    <t>Погрузка и вывоз мусора после субботника, организованного силами жителей</t>
  </si>
  <si>
    <t>Слив и наполнение стояков  систем хВС и ГВС в кв. № 30</t>
  </si>
  <si>
    <t>Частичный ремонт подъезда № 1</t>
  </si>
  <si>
    <t>Май</t>
  </si>
  <si>
    <t>Техническое обслуживание ОПУХВС и тепловой энергии на отопление и ГВС, консервация</t>
  </si>
  <si>
    <t>Побелка деревьев (8шт.)</t>
  </si>
  <si>
    <t>Истребительная дератизация подвала и эл/щитовой подъезда № 3</t>
  </si>
  <si>
    <t>Июнь</t>
  </si>
  <si>
    <t>Спил дерева на придомовой территории</t>
  </si>
  <si>
    <t>Дезинфекция электрощитовой после дератизации в подъезде № 3</t>
  </si>
  <si>
    <t>Июль</t>
  </si>
  <si>
    <t>Выкашивание газонов газонокосилкой на придомовой территории</t>
  </si>
  <si>
    <t>Устранение завала (без пробивки) в кв. № 53</t>
  </si>
  <si>
    <t>Ремонт стояка системы отопления в кв. № 21</t>
  </si>
  <si>
    <t>Август</t>
  </si>
  <si>
    <t>Техническое обслуживание внутридомового газового оборудования</t>
  </si>
  <si>
    <t>Смена запорной арматуры систем ХВС и ГВС в кв. № 62</t>
  </si>
  <si>
    <t>Смена запорной арматуры систем ХВС и ГВС в кв. № 128</t>
  </si>
  <si>
    <t>Смена запорной арматуры систем ХВС и ГВС в кв. № 67</t>
  </si>
  <si>
    <t>Замена колес на мусорном баке</t>
  </si>
  <si>
    <t>Ремонт эл/щитка без смены автомата, кв.№ 30</t>
  </si>
  <si>
    <t>Сентябрь</t>
  </si>
  <si>
    <t>Техническое обслуживание ОПУХВС и тепловой энергии на отопление и ГВС, опрессовка</t>
  </si>
  <si>
    <t>Прочистка системы канализации, кв. № 55</t>
  </si>
  <si>
    <t>Замена в лифте кнопки приказа 5-го этажа, подъезд № 2</t>
  </si>
  <si>
    <t>Октябрь</t>
  </si>
  <si>
    <t>Прочистка канала кв.63</t>
  </si>
  <si>
    <t>Выкашивание газонов газонокосилкой на придомовой территории в августе м-це</t>
  </si>
  <si>
    <t>Смена запороной арматуры систем ГВС и ХВС в кв. № 74</t>
  </si>
  <si>
    <t>Ноябрь</t>
  </si>
  <si>
    <t>Закрытие технического люка в машинном отделении, подъезд № 1</t>
  </si>
  <si>
    <t>Установка спускного крана на системе отопления, подъезд №1</t>
  </si>
  <si>
    <t>Установка спускного крана на системе отопления в подвале (под кв.№ 25)</t>
  </si>
  <si>
    <t>Дезинсекция в кв. № 109</t>
  </si>
  <si>
    <t>Прочистка канала в кв. № 30</t>
  </si>
  <si>
    <t>Подсыпка щебня на проезжей части</t>
  </si>
  <si>
    <t>Декабрь</t>
  </si>
  <si>
    <t xml:space="preserve">Прочистка ливневой канализации </t>
  </si>
  <si>
    <t>Закрашивание надписей на фасаде доме</t>
  </si>
  <si>
    <t xml:space="preserve">Очистка придомовой территории от снега погрузчиком </t>
  </si>
  <si>
    <t>Дезинсекция в кв. № 109 (13.12.2023г.)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</si>
</sst>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0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67">
      <selection activeCell="D167" sqref="D1:E16384"/>
    </sheetView>
  </sheetViews>
  <sheetFormatPr defaultColWidth="9.140625" defaultRowHeight="12.75"/>
  <cols>
    <col min="1" max="1" width="83.421875" style="0" customWidth="1"/>
    <col min="2" max="2" width="15.57421875" style="0" customWidth="1"/>
    <col min="4" max="4" width="9.57421875" style="10" hidden="1" customWidth="1"/>
    <col min="5" max="5" width="12.421875" style="0" hidden="1" customWidth="1"/>
    <col min="6" max="7" width="9.140625" style="0" customWidth="1"/>
  </cols>
  <sheetData>
    <row r="1" spans="1:2" ht="46.5" customHeight="1">
      <c r="A1" s="24" t="s">
        <v>13</v>
      </c>
      <c r="B1" s="25"/>
    </row>
    <row r="2" spans="1:2" ht="24" customHeight="1">
      <c r="A2" s="3" t="s">
        <v>0</v>
      </c>
      <c r="B2" s="3" t="s">
        <v>1</v>
      </c>
    </row>
    <row r="3" spans="1:4" ht="24" customHeight="1">
      <c r="A3" s="23" t="s">
        <v>2</v>
      </c>
      <c r="B3" s="23"/>
      <c r="D3" s="12">
        <v>6957</v>
      </c>
    </row>
    <row r="4" spans="1:5" ht="24" customHeight="1">
      <c r="A4" s="1" t="s">
        <v>12</v>
      </c>
      <c r="B4" s="4">
        <v>21079.71</v>
      </c>
      <c r="D4" s="14">
        <f>B4/6957</f>
        <v>3.03</v>
      </c>
      <c r="E4" s="15"/>
    </row>
    <row r="5" spans="1:5" ht="24" customHeight="1">
      <c r="A5" s="1" t="s">
        <v>9</v>
      </c>
      <c r="B5" s="4">
        <v>43481.25</v>
      </c>
      <c r="D5" s="14">
        <f aca="true" t="shared" si="0" ref="D5:D15">B5/6957</f>
        <v>6.25</v>
      </c>
      <c r="E5" s="15"/>
    </row>
    <row r="6" spans="1:5" ht="24" customHeight="1">
      <c r="A6" s="1" t="s">
        <v>3</v>
      </c>
      <c r="B6" s="4">
        <v>13914</v>
      </c>
      <c r="D6" s="14">
        <f t="shared" si="0"/>
        <v>2</v>
      </c>
      <c r="E6" s="15"/>
    </row>
    <row r="7" spans="1:5" ht="24" customHeight="1">
      <c r="A7" s="1" t="s">
        <v>4</v>
      </c>
      <c r="B7" s="4">
        <v>25671.33</v>
      </c>
      <c r="D7" s="14">
        <f t="shared" si="0"/>
        <v>3.6900000000000004</v>
      </c>
      <c r="E7" s="15"/>
    </row>
    <row r="8" spans="1:5" ht="24" customHeight="1">
      <c r="A8" s="1" t="s">
        <v>7</v>
      </c>
      <c r="B8" s="4">
        <v>3186.97</v>
      </c>
      <c r="D8" s="14">
        <f t="shared" si="0"/>
        <v>0.4580954434382636</v>
      </c>
      <c r="E8" s="15"/>
    </row>
    <row r="9" spans="1:5" ht="24" customHeight="1">
      <c r="A9" s="1" t="s">
        <v>10</v>
      </c>
      <c r="B9" s="4">
        <v>4168.65</v>
      </c>
      <c r="D9" s="14">
        <f t="shared" si="0"/>
        <v>0.5992022423458386</v>
      </c>
      <c r="E9" s="14"/>
    </row>
    <row r="10" spans="1:5" ht="24" customHeight="1">
      <c r="A10" s="1" t="s">
        <v>11</v>
      </c>
      <c r="B10" s="4">
        <v>7323</v>
      </c>
      <c r="D10" s="14">
        <f t="shared" si="0"/>
        <v>1.0526088831392841</v>
      </c>
      <c r="E10" s="15"/>
    </row>
    <row r="11" spans="1:5" ht="24" customHeight="1">
      <c r="A11" s="6" t="s">
        <v>8</v>
      </c>
      <c r="B11" s="4">
        <v>30088.66</v>
      </c>
      <c r="D11" s="14">
        <f t="shared" si="0"/>
        <v>4.324947534856978</v>
      </c>
      <c r="E11" s="15"/>
    </row>
    <row r="12" spans="1:5" ht="24" customHeight="1">
      <c r="A12" s="8" t="s">
        <v>6</v>
      </c>
      <c r="B12" s="7">
        <v>9209.07</v>
      </c>
      <c r="D12" s="14">
        <f t="shared" si="0"/>
        <v>1.323712807244502</v>
      </c>
      <c r="E12" s="14"/>
    </row>
    <row r="13" spans="1:5" ht="24" customHeight="1">
      <c r="A13" s="9" t="s">
        <v>14</v>
      </c>
      <c r="B13" s="16">
        <v>1572</v>
      </c>
      <c r="D13" s="13">
        <f t="shared" si="0"/>
        <v>0.22595946528676153</v>
      </c>
      <c r="E13" s="13"/>
    </row>
    <row r="14" spans="1:5" ht="24" customHeight="1">
      <c r="A14" s="9" t="s">
        <v>15</v>
      </c>
      <c r="B14" s="9">
        <v>22670</v>
      </c>
      <c r="D14" s="13">
        <f t="shared" si="0"/>
        <v>3.258588472042547</v>
      </c>
      <c r="E14" s="13">
        <f>D13+D14+D15</f>
        <v>3.6693977289061377</v>
      </c>
    </row>
    <row r="15" spans="1:5" ht="24" customHeight="1">
      <c r="A15" s="9" t="s">
        <v>16</v>
      </c>
      <c r="B15" s="17">
        <v>1286</v>
      </c>
      <c r="D15" s="13">
        <f t="shared" si="0"/>
        <v>0.1848497915768291</v>
      </c>
      <c r="E15" s="13">
        <f>B13+B14+B15</f>
        <v>25528</v>
      </c>
    </row>
    <row r="16" spans="1:4" s="5" customFormat="1" ht="24" customHeight="1">
      <c r="A16" s="2" t="s">
        <v>5</v>
      </c>
      <c r="B16" s="2">
        <f>SUM(B4:B15)</f>
        <v>183650.63999999998</v>
      </c>
      <c r="D16" s="11"/>
    </row>
    <row r="17" spans="1:4" ht="24" customHeight="1">
      <c r="A17" s="23" t="s">
        <v>17</v>
      </c>
      <c r="B17" s="23"/>
      <c r="D17" s="12"/>
    </row>
    <row r="18" spans="1:5" ht="24" customHeight="1">
      <c r="A18" s="1" t="s">
        <v>12</v>
      </c>
      <c r="B18" s="4">
        <v>21079.71</v>
      </c>
      <c r="D18" s="14">
        <f>B18/6957</f>
        <v>3.03</v>
      </c>
      <c r="E18" s="15"/>
    </row>
    <row r="19" spans="1:5" ht="24" customHeight="1">
      <c r="A19" s="1" t="s">
        <v>9</v>
      </c>
      <c r="B19" s="4">
        <v>43481.25</v>
      </c>
      <c r="D19" s="14">
        <f aca="true" t="shared" si="1" ref="D19:D26">B19/6957</f>
        <v>6.25</v>
      </c>
      <c r="E19" s="15"/>
    </row>
    <row r="20" spans="1:5" ht="24" customHeight="1">
      <c r="A20" s="1" t="s">
        <v>3</v>
      </c>
      <c r="B20" s="4">
        <v>13914</v>
      </c>
      <c r="D20" s="14">
        <f t="shared" si="1"/>
        <v>2</v>
      </c>
      <c r="E20" s="15"/>
    </row>
    <row r="21" spans="1:5" ht="24" customHeight="1">
      <c r="A21" s="1" t="s">
        <v>4</v>
      </c>
      <c r="B21" s="4">
        <v>25671.33</v>
      </c>
      <c r="D21" s="14">
        <f t="shared" si="1"/>
        <v>3.6900000000000004</v>
      </c>
      <c r="E21" s="15"/>
    </row>
    <row r="22" spans="1:5" ht="24" customHeight="1">
      <c r="A22" s="1" t="s">
        <v>7</v>
      </c>
      <c r="B22" s="4">
        <v>2838.35</v>
      </c>
      <c r="D22" s="14">
        <f t="shared" si="1"/>
        <v>0.40798476354750607</v>
      </c>
      <c r="E22" s="15"/>
    </row>
    <row r="23" spans="1:5" ht="24" customHeight="1">
      <c r="A23" s="1" t="s">
        <v>10</v>
      </c>
      <c r="B23" s="4">
        <v>4168.65</v>
      </c>
      <c r="D23" s="14">
        <f t="shared" si="1"/>
        <v>0.5992022423458386</v>
      </c>
      <c r="E23" s="14"/>
    </row>
    <row r="24" spans="1:5" ht="24" customHeight="1">
      <c r="A24" s="1" t="s">
        <v>11</v>
      </c>
      <c r="B24" s="4">
        <v>18200</v>
      </c>
      <c r="D24" s="14">
        <f t="shared" si="1"/>
        <v>2.616070145177519</v>
      </c>
      <c r="E24" s="15"/>
    </row>
    <row r="25" spans="1:5" ht="24" customHeight="1">
      <c r="A25" s="6" t="s">
        <v>8</v>
      </c>
      <c r="B25" s="4">
        <v>30088.66</v>
      </c>
      <c r="D25" s="14">
        <f t="shared" si="1"/>
        <v>4.324947534856978</v>
      </c>
      <c r="E25" s="15"/>
    </row>
    <row r="26" spans="1:5" ht="24" customHeight="1">
      <c r="A26" s="8" t="s">
        <v>6</v>
      </c>
      <c r="B26" s="7">
        <v>9209.07</v>
      </c>
      <c r="D26" s="14">
        <f t="shared" si="1"/>
        <v>1.323712807244502</v>
      </c>
      <c r="E26" s="14"/>
    </row>
    <row r="27" spans="1:4" s="5" customFormat="1" ht="24" customHeight="1">
      <c r="A27" s="2" t="s">
        <v>5</v>
      </c>
      <c r="B27" s="2">
        <f>SUM(B18:B26)</f>
        <v>168651.02</v>
      </c>
      <c r="D27" s="11"/>
    </row>
    <row r="28" spans="1:4" ht="24" customHeight="1">
      <c r="A28" s="23" t="s">
        <v>18</v>
      </c>
      <c r="B28" s="23"/>
      <c r="D28" s="12"/>
    </row>
    <row r="29" spans="1:5" ht="24" customHeight="1">
      <c r="A29" s="1" t="s">
        <v>12</v>
      </c>
      <c r="B29" s="4">
        <v>21079.71</v>
      </c>
      <c r="D29" s="14">
        <f>B29/6957</f>
        <v>3.03</v>
      </c>
      <c r="E29" s="15"/>
    </row>
    <row r="30" spans="1:5" ht="24" customHeight="1">
      <c r="A30" s="1" t="s">
        <v>9</v>
      </c>
      <c r="B30" s="4">
        <v>43481.25</v>
      </c>
      <c r="D30" s="14">
        <f aca="true" t="shared" si="2" ref="D30:D41">B30/6957</f>
        <v>6.25</v>
      </c>
      <c r="E30" s="15"/>
    </row>
    <row r="31" spans="1:5" ht="24" customHeight="1">
      <c r="A31" s="1" t="s">
        <v>3</v>
      </c>
      <c r="B31" s="4">
        <v>13914</v>
      </c>
      <c r="D31" s="14">
        <f t="shared" si="2"/>
        <v>2</v>
      </c>
      <c r="E31" s="15"/>
    </row>
    <row r="32" spans="1:5" ht="24" customHeight="1">
      <c r="A32" s="1" t="s">
        <v>4</v>
      </c>
      <c r="B32" s="4">
        <v>25671.33</v>
      </c>
      <c r="D32" s="14">
        <f t="shared" si="2"/>
        <v>3.6900000000000004</v>
      </c>
      <c r="E32" s="15"/>
    </row>
    <row r="33" spans="1:5" ht="24" customHeight="1">
      <c r="A33" s="1" t="s">
        <v>7</v>
      </c>
      <c r="B33" s="4">
        <v>3274.12</v>
      </c>
      <c r="D33" s="14">
        <f t="shared" si="2"/>
        <v>0.47062239471036366</v>
      </c>
      <c r="E33" s="15"/>
    </row>
    <row r="34" spans="1:5" ht="24" customHeight="1">
      <c r="A34" s="1" t="s">
        <v>10</v>
      </c>
      <c r="B34" s="4">
        <v>4168.65</v>
      </c>
      <c r="D34" s="14">
        <f t="shared" si="2"/>
        <v>0.5992022423458386</v>
      </c>
      <c r="E34" s="14"/>
    </row>
    <row r="35" spans="1:5" ht="24" customHeight="1">
      <c r="A35" s="1" t="s">
        <v>11</v>
      </c>
      <c r="B35" s="4">
        <v>6950.13</v>
      </c>
      <c r="D35" s="14">
        <f t="shared" si="2"/>
        <v>0.9990125053902544</v>
      </c>
      <c r="E35" s="15"/>
    </row>
    <row r="36" spans="1:5" ht="24" customHeight="1">
      <c r="A36" s="6" t="s">
        <v>8</v>
      </c>
      <c r="B36" s="4">
        <v>30088.66</v>
      </c>
      <c r="D36" s="14">
        <f>B36/6957</f>
        <v>4.324947534856978</v>
      </c>
      <c r="E36" s="15"/>
    </row>
    <row r="37" spans="1:5" ht="24" customHeight="1">
      <c r="A37" s="8" t="s">
        <v>6</v>
      </c>
      <c r="B37" s="7">
        <v>9209.07</v>
      </c>
      <c r="D37" s="14">
        <f>B37/6957</f>
        <v>1.323712807244502</v>
      </c>
      <c r="E37" s="14"/>
    </row>
    <row r="38" spans="1:5" ht="24" customHeight="1">
      <c r="A38" s="9" t="s">
        <v>19</v>
      </c>
      <c r="B38" s="17">
        <v>2331.1</v>
      </c>
      <c r="D38" s="13">
        <f>B38/6957</f>
        <v>0.3350725887595228</v>
      </c>
      <c r="E38" s="19"/>
    </row>
    <row r="39" spans="1:5" ht="24" customHeight="1">
      <c r="A39" s="18" t="s">
        <v>20</v>
      </c>
      <c r="B39" s="16">
        <v>2886</v>
      </c>
      <c r="D39" s="13">
        <f>B39/6957</f>
        <v>0.41483398016386375</v>
      </c>
      <c r="E39" s="13"/>
    </row>
    <row r="40" spans="1:5" ht="24" customHeight="1">
      <c r="A40" s="7" t="s">
        <v>21</v>
      </c>
      <c r="B40" s="16">
        <v>13055</v>
      </c>
      <c r="D40" s="13">
        <f t="shared" si="2"/>
        <v>1.8765272387523357</v>
      </c>
      <c r="E40" s="13">
        <f>D38+D39+D40+D41</f>
        <v>7.286200948684778</v>
      </c>
    </row>
    <row r="41" spans="1:5" ht="30" customHeight="1">
      <c r="A41" s="9" t="s">
        <v>22</v>
      </c>
      <c r="B41" s="16">
        <v>32418</v>
      </c>
      <c r="D41" s="13">
        <f t="shared" si="2"/>
        <v>4.6597671410090555</v>
      </c>
      <c r="E41" s="13">
        <f>B38+B39+B40+B41</f>
        <v>50690.1</v>
      </c>
    </row>
    <row r="42" spans="1:4" s="5" customFormat="1" ht="24" customHeight="1">
      <c r="A42" s="2" t="s">
        <v>5</v>
      </c>
      <c r="B42" s="2">
        <f>SUM(B29:B41)</f>
        <v>208527.02</v>
      </c>
      <c r="D42" s="11"/>
    </row>
    <row r="43" spans="1:4" ht="24" customHeight="1">
      <c r="A43" s="23" t="s">
        <v>23</v>
      </c>
      <c r="B43" s="23"/>
      <c r="D43" s="12"/>
    </row>
    <row r="44" spans="1:5" ht="24" customHeight="1">
      <c r="A44" s="1" t="s">
        <v>12</v>
      </c>
      <c r="B44" s="4">
        <v>21079.71</v>
      </c>
      <c r="D44" s="14">
        <f>B44/6957</f>
        <v>3.03</v>
      </c>
      <c r="E44" s="15"/>
    </row>
    <row r="45" spans="1:5" ht="24" customHeight="1">
      <c r="A45" s="1" t="s">
        <v>9</v>
      </c>
      <c r="B45" s="4">
        <v>43481.25</v>
      </c>
      <c r="D45" s="14">
        <f aca="true" t="shared" si="3" ref="D45:D50">B45/6957</f>
        <v>6.25</v>
      </c>
      <c r="E45" s="15"/>
    </row>
    <row r="46" spans="1:5" ht="24" customHeight="1">
      <c r="A46" s="1" t="s">
        <v>3</v>
      </c>
      <c r="B46" s="4">
        <v>13914</v>
      </c>
      <c r="D46" s="14">
        <f t="shared" si="3"/>
        <v>2</v>
      </c>
      <c r="E46" s="15"/>
    </row>
    <row r="47" spans="1:5" ht="24" customHeight="1">
      <c r="A47" s="1" t="s">
        <v>4</v>
      </c>
      <c r="B47" s="4">
        <v>25671.33</v>
      </c>
      <c r="D47" s="14">
        <f t="shared" si="3"/>
        <v>3.6900000000000004</v>
      </c>
      <c r="E47" s="15"/>
    </row>
    <row r="48" spans="1:5" ht="24" customHeight="1">
      <c r="A48" s="1" t="s">
        <v>7</v>
      </c>
      <c r="B48" s="4">
        <v>2664.04</v>
      </c>
      <c r="D48" s="14">
        <f t="shared" si="3"/>
        <v>0.38292942360212734</v>
      </c>
      <c r="E48" s="15"/>
    </row>
    <row r="49" spans="1:5" ht="24" customHeight="1">
      <c r="A49" s="1" t="s">
        <v>10</v>
      </c>
      <c r="B49" s="4">
        <v>4168.65</v>
      </c>
      <c r="D49" s="14">
        <f t="shared" si="3"/>
        <v>0.5992022423458386</v>
      </c>
      <c r="E49" s="14"/>
    </row>
    <row r="50" spans="1:5" ht="24" customHeight="1">
      <c r="A50" s="1" t="s">
        <v>11</v>
      </c>
      <c r="B50" s="4">
        <v>7000</v>
      </c>
      <c r="D50" s="14">
        <f t="shared" si="3"/>
        <v>1.0061808250682767</v>
      </c>
      <c r="E50" s="15"/>
    </row>
    <row r="51" spans="1:5" ht="24" customHeight="1">
      <c r="A51" s="6" t="s">
        <v>8</v>
      </c>
      <c r="B51" s="4">
        <v>30088.66</v>
      </c>
      <c r="D51" s="14">
        <f aca="true" t="shared" si="4" ref="D51:D56">B51/6957</f>
        <v>4.324947534856978</v>
      </c>
      <c r="E51" s="15"/>
    </row>
    <row r="52" spans="1:5" ht="24" customHeight="1">
      <c r="A52" s="8" t="s">
        <v>6</v>
      </c>
      <c r="B52" s="7">
        <v>9209.07</v>
      </c>
      <c r="D52" s="14">
        <f t="shared" si="4"/>
        <v>1.323712807244502</v>
      </c>
      <c r="E52" s="14"/>
    </row>
    <row r="53" spans="1:5" ht="24" customHeight="1">
      <c r="A53" s="9" t="s">
        <v>24</v>
      </c>
      <c r="B53" s="17">
        <v>11100</v>
      </c>
      <c r="D53" s="14">
        <f t="shared" si="4"/>
        <v>1.5955153083225528</v>
      </c>
      <c r="E53" s="15"/>
    </row>
    <row r="54" spans="1:5" ht="25.5" customHeight="1">
      <c r="A54" s="9" t="s">
        <v>27</v>
      </c>
      <c r="B54" s="16">
        <v>19996</v>
      </c>
      <c r="D54" s="13">
        <f t="shared" si="4"/>
        <v>2.8742273968664653</v>
      </c>
      <c r="E54" s="13"/>
    </row>
    <row r="55" spans="1:5" ht="24" customHeight="1">
      <c r="A55" s="9" t="s">
        <v>25</v>
      </c>
      <c r="B55" s="16">
        <v>7426.98</v>
      </c>
      <c r="D55" s="13">
        <f t="shared" si="4"/>
        <v>1.0675549805950841</v>
      </c>
      <c r="E55" s="13">
        <f>D54+D55+D56</f>
        <v>4.071148483541757</v>
      </c>
    </row>
    <row r="56" spans="1:5" ht="24" customHeight="1">
      <c r="A56" s="9" t="s">
        <v>26</v>
      </c>
      <c r="B56" s="17">
        <v>900</v>
      </c>
      <c r="D56" s="13">
        <f t="shared" si="4"/>
        <v>0.129366106080207</v>
      </c>
      <c r="E56" s="13">
        <f>B54+B55+B56</f>
        <v>28322.98</v>
      </c>
    </row>
    <row r="57" spans="1:4" s="5" customFormat="1" ht="24" customHeight="1">
      <c r="A57" s="2" t="s">
        <v>5</v>
      </c>
      <c r="B57" s="2">
        <f>SUM(B44:B56)</f>
        <v>196699.69</v>
      </c>
      <c r="D57" s="11"/>
    </row>
    <row r="58" spans="1:4" ht="24" customHeight="1">
      <c r="A58" s="23" t="s">
        <v>28</v>
      </c>
      <c r="B58" s="23"/>
      <c r="D58" s="12"/>
    </row>
    <row r="59" spans="1:5" ht="24" customHeight="1">
      <c r="A59" s="1" t="s">
        <v>12</v>
      </c>
      <c r="B59" s="4">
        <v>21079.71</v>
      </c>
      <c r="D59" s="14">
        <f>B59/6957</f>
        <v>3.03</v>
      </c>
      <c r="E59" s="15"/>
    </row>
    <row r="60" spans="1:5" ht="24" customHeight="1">
      <c r="A60" s="1" t="s">
        <v>9</v>
      </c>
      <c r="B60" s="4">
        <v>43481.25</v>
      </c>
      <c r="D60" s="14">
        <f aca="true" t="shared" si="5" ref="D60:D69">B60/6957</f>
        <v>6.25</v>
      </c>
      <c r="E60" s="15"/>
    </row>
    <row r="61" spans="1:5" ht="24" customHeight="1">
      <c r="A61" s="1" t="s">
        <v>3</v>
      </c>
      <c r="B61" s="4">
        <v>13914</v>
      </c>
      <c r="D61" s="14">
        <f t="shared" si="5"/>
        <v>2</v>
      </c>
      <c r="E61" s="15"/>
    </row>
    <row r="62" spans="1:5" ht="24" customHeight="1">
      <c r="A62" s="1" t="s">
        <v>4</v>
      </c>
      <c r="B62" s="4">
        <v>25671.33</v>
      </c>
      <c r="D62" s="14">
        <f t="shared" si="5"/>
        <v>3.6900000000000004</v>
      </c>
      <c r="E62" s="15"/>
    </row>
    <row r="63" spans="1:5" ht="24" customHeight="1">
      <c r="A63" s="1" t="s">
        <v>7</v>
      </c>
      <c r="B63" s="4">
        <v>2664.04</v>
      </c>
      <c r="D63" s="14">
        <f t="shared" si="5"/>
        <v>0.38292942360212734</v>
      </c>
      <c r="E63" s="15"/>
    </row>
    <row r="64" spans="1:5" ht="30" customHeight="1">
      <c r="A64" s="1" t="s">
        <v>29</v>
      </c>
      <c r="B64" s="4">
        <v>35049.09</v>
      </c>
      <c r="D64" s="14">
        <f t="shared" si="5"/>
        <v>5.037960327727468</v>
      </c>
      <c r="E64" s="14"/>
    </row>
    <row r="65" spans="1:5" ht="24" customHeight="1">
      <c r="A65" s="1" t="s">
        <v>11</v>
      </c>
      <c r="B65" s="4">
        <v>6856.52</v>
      </c>
      <c r="D65" s="14">
        <f t="shared" si="5"/>
        <v>0.9855569929567343</v>
      </c>
      <c r="E65" s="15"/>
    </row>
    <row r="66" spans="1:5" ht="24" customHeight="1">
      <c r="A66" s="6" t="s">
        <v>8</v>
      </c>
      <c r="B66" s="4">
        <v>30088.66</v>
      </c>
      <c r="D66" s="14">
        <f t="shared" si="5"/>
        <v>4.324947534856978</v>
      </c>
      <c r="E66" s="15"/>
    </row>
    <row r="67" spans="1:5" ht="24" customHeight="1">
      <c r="A67" s="8" t="s">
        <v>6</v>
      </c>
      <c r="B67" s="7">
        <v>9209.07</v>
      </c>
      <c r="D67" s="14">
        <f t="shared" si="5"/>
        <v>1.323712807244502</v>
      </c>
      <c r="E67" s="14"/>
    </row>
    <row r="68" spans="1:5" ht="24" customHeight="1">
      <c r="A68" s="18" t="s">
        <v>30</v>
      </c>
      <c r="B68" s="20">
        <v>269</v>
      </c>
      <c r="D68" s="13">
        <f t="shared" si="5"/>
        <v>0.0386660917061952</v>
      </c>
      <c r="E68" s="13">
        <f>D68+D69</f>
        <v>2.1660198361362655</v>
      </c>
    </row>
    <row r="69" spans="1:5" ht="25.5" customHeight="1">
      <c r="A69" s="9" t="s">
        <v>31</v>
      </c>
      <c r="B69" s="4">
        <v>14800</v>
      </c>
      <c r="D69" s="13">
        <f t="shared" si="5"/>
        <v>2.1273537444300703</v>
      </c>
      <c r="E69" s="13">
        <f>B68+B69</f>
        <v>15069</v>
      </c>
    </row>
    <row r="70" spans="1:4" s="5" customFormat="1" ht="24" customHeight="1">
      <c r="A70" s="2" t="s">
        <v>5</v>
      </c>
      <c r="B70" s="2">
        <f>SUM(B59:B69)</f>
        <v>203082.66999999998</v>
      </c>
      <c r="D70" s="11"/>
    </row>
    <row r="71" spans="1:4" ht="24" customHeight="1">
      <c r="A71" s="23" t="s">
        <v>32</v>
      </c>
      <c r="B71" s="23"/>
      <c r="D71" s="12"/>
    </row>
    <row r="72" spans="1:5" ht="24" customHeight="1">
      <c r="A72" s="1" t="s">
        <v>12</v>
      </c>
      <c r="B72" s="4">
        <v>21079.71</v>
      </c>
      <c r="D72" s="14">
        <f>B72/6957</f>
        <v>3.03</v>
      </c>
      <c r="E72" s="15"/>
    </row>
    <row r="73" spans="1:5" ht="24" customHeight="1">
      <c r="A73" s="1" t="s">
        <v>9</v>
      </c>
      <c r="B73" s="4">
        <v>43481.25</v>
      </c>
      <c r="D73" s="14">
        <f aca="true" t="shared" si="6" ref="D73:D83">B73/6957</f>
        <v>6.25</v>
      </c>
      <c r="E73" s="15"/>
    </row>
    <row r="74" spans="1:5" ht="24" customHeight="1">
      <c r="A74" s="1" t="s">
        <v>3</v>
      </c>
      <c r="B74" s="4">
        <v>13914</v>
      </c>
      <c r="D74" s="14">
        <f t="shared" si="6"/>
        <v>2</v>
      </c>
      <c r="E74" s="15"/>
    </row>
    <row r="75" spans="1:5" ht="24" customHeight="1">
      <c r="A75" s="1" t="s">
        <v>4</v>
      </c>
      <c r="B75" s="4">
        <v>25671.33</v>
      </c>
      <c r="D75" s="14">
        <f t="shared" si="6"/>
        <v>3.6900000000000004</v>
      </c>
      <c r="E75" s="15"/>
    </row>
    <row r="76" spans="1:5" ht="24" customHeight="1">
      <c r="A76" s="1" t="s">
        <v>7</v>
      </c>
      <c r="B76" s="4">
        <v>2664.04</v>
      </c>
      <c r="D76" s="14">
        <f t="shared" si="6"/>
        <v>0.38292942360212734</v>
      </c>
      <c r="E76" s="15"/>
    </row>
    <row r="77" spans="1:5" ht="30" customHeight="1">
      <c r="A77" s="1" t="s">
        <v>10</v>
      </c>
      <c r="B77" s="4">
        <v>4168.65</v>
      </c>
      <c r="D77" s="14">
        <f t="shared" si="6"/>
        <v>0.5992022423458386</v>
      </c>
      <c r="E77" s="14"/>
    </row>
    <row r="78" spans="1:5" ht="24" customHeight="1">
      <c r="A78" s="1" t="s">
        <v>11</v>
      </c>
      <c r="B78" s="4">
        <v>7000</v>
      </c>
      <c r="D78" s="14">
        <f t="shared" si="6"/>
        <v>1.0061808250682767</v>
      </c>
      <c r="E78" s="15"/>
    </row>
    <row r="79" spans="1:5" ht="24" customHeight="1">
      <c r="A79" s="6" t="s">
        <v>8</v>
      </c>
      <c r="B79" s="4">
        <v>30088.66</v>
      </c>
      <c r="D79" s="14">
        <f t="shared" si="6"/>
        <v>4.324947534856978</v>
      </c>
      <c r="E79" s="15"/>
    </row>
    <row r="80" spans="1:5" ht="24" customHeight="1">
      <c r="A80" s="8" t="s">
        <v>6</v>
      </c>
      <c r="B80" s="7">
        <v>9209.07</v>
      </c>
      <c r="D80" s="14">
        <f>B80/6957</f>
        <v>1.323712807244502</v>
      </c>
      <c r="E80" s="14"/>
    </row>
    <row r="81" spans="1:5" ht="24" customHeight="1">
      <c r="A81" s="8" t="s">
        <v>24</v>
      </c>
      <c r="B81" s="7">
        <v>3680</v>
      </c>
      <c r="D81" s="14">
        <f t="shared" si="6"/>
        <v>0.5289636337501796</v>
      </c>
      <c r="E81" s="14"/>
    </row>
    <row r="82" spans="1:5" ht="24" customHeight="1">
      <c r="A82" s="21" t="s">
        <v>33</v>
      </c>
      <c r="B82" s="16">
        <v>8298</v>
      </c>
      <c r="D82" s="13">
        <f t="shared" si="6"/>
        <v>1.1927554980595083</v>
      </c>
      <c r="E82" s="13">
        <f>D82+D83</f>
        <v>1.3673249964064969</v>
      </c>
    </row>
    <row r="83" spans="1:5" ht="24" customHeight="1">
      <c r="A83" s="21" t="s">
        <v>34</v>
      </c>
      <c r="B83" s="16">
        <v>1214.48</v>
      </c>
      <c r="D83" s="13">
        <f t="shared" si="6"/>
        <v>0.17456949834698865</v>
      </c>
      <c r="E83" s="13">
        <f>B82+B83</f>
        <v>9512.48</v>
      </c>
    </row>
    <row r="84" spans="1:4" s="5" customFormat="1" ht="24" customHeight="1">
      <c r="A84" s="2" t="s">
        <v>5</v>
      </c>
      <c r="B84" s="2">
        <f>SUM(B72:B83)</f>
        <v>170469.19</v>
      </c>
      <c r="D84" s="11"/>
    </row>
    <row r="85" spans="1:4" ht="24" customHeight="1">
      <c r="A85" s="23" t="s">
        <v>35</v>
      </c>
      <c r="B85" s="23"/>
      <c r="D85" s="12"/>
    </row>
    <row r="86" spans="1:5" ht="24" customHeight="1">
      <c r="A86" s="1" t="s">
        <v>12</v>
      </c>
      <c r="B86" s="4">
        <v>21079.71</v>
      </c>
      <c r="D86" s="14">
        <f>B86/6957</f>
        <v>3.03</v>
      </c>
      <c r="E86" s="15"/>
    </row>
    <row r="87" spans="1:5" ht="24" customHeight="1">
      <c r="A87" s="1" t="s">
        <v>9</v>
      </c>
      <c r="B87" s="4">
        <v>43481.25</v>
      </c>
      <c r="D87" s="14">
        <f aca="true" t="shared" si="7" ref="D87:D93">B87/6957</f>
        <v>6.25</v>
      </c>
      <c r="E87" s="15"/>
    </row>
    <row r="88" spans="1:5" ht="24" customHeight="1">
      <c r="A88" s="1" t="s">
        <v>3</v>
      </c>
      <c r="B88" s="4">
        <v>13914</v>
      </c>
      <c r="D88" s="14">
        <f t="shared" si="7"/>
        <v>2</v>
      </c>
      <c r="E88" s="15"/>
    </row>
    <row r="89" spans="1:5" ht="24" customHeight="1">
      <c r="A89" s="1" t="s">
        <v>4</v>
      </c>
      <c r="B89" s="4">
        <v>25671.33</v>
      </c>
      <c r="D89" s="14">
        <f t="shared" si="7"/>
        <v>3.6900000000000004</v>
      </c>
      <c r="E89" s="15"/>
    </row>
    <row r="90" spans="1:5" ht="24" customHeight="1">
      <c r="A90" s="1" t="s">
        <v>7</v>
      </c>
      <c r="B90" s="4">
        <v>2664.04</v>
      </c>
      <c r="D90" s="14">
        <f t="shared" si="7"/>
        <v>0.38292942360212734</v>
      </c>
      <c r="E90" s="15"/>
    </row>
    <row r="91" spans="1:5" ht="30" customHeight="1">
      <c r="A91" s="1" t="s">
        <v>10</v>
      </c>
      <c r="B91" s="4">
        <v>4168.65</v>
      </c>
      <c r="D91" s="14">
        <f t="shared" si="7"/>
        <v>0.5992022423458386</v>
      </c>
      <c r="E91" s="14"/>
    </row>
    <row r="92" spans="1:5" ht="24" customHeight="1">
      <c r="A92" s="1" t="s">
        <v>11</v>
      </c>
      <c r="B92" s="4">
        <v>6976.38</v>
      </c>
      <c r="D92" s="14">
        <f t="shared" si="7"/>
        <v>1.0027856834842606</v>
      </c>
      <c r="E92" s="15"/>
    </row>
    <row r="93" spans="1:5" ht="24" customHeight="1">
      <c r="A93" s="6" t="s">
        <v>8</v>
      </c>
      <c r="B93" s="4">
        <v>30088.66</v>
      </c>
      <c r="D93" s="14">
        <f t="shared" si="7"/>
        <v>4.324947534856978</v>
      </c>
      <c r="E93" s="15"/>
    </row>
    <row r="94" spans="1:5" ht="24" customHeight="1">
      <c r="A94" s="8" t="s">
        <v>6</v>
      </c>
      <c r="B94" s="7">
        <v>9209.07</v>
      </c>
      <c r="D94" s="14">
        <f>B94/6957</f>
        <v>1.323712807244502</v>
      </c>
      <c r="E94" s="14"/>
    </row>
    <row r="95" spans="1:5" ht="24" customHeight="1">
      <c r="A95" s="9" t="s">
        <v>37</v>
      </c>
      <c r="B95" s="17">
        <v>900</v>
      </c>
      <c r="D95" s="13">
        <f>B95/6957</f>
        <v>0.129366106080207</v>
      </c>
      <c r="E95" s="13"/>
    </row>
    <row r="96" spans="1:5" ht="24" customHeight="1">
      <c r="A96" s="9" t="s">
        <v>36</v>
      </c>
      <c r="B96" s="17">
        <v>14250</v>
      </c>
      <c r="D96" s="13">
        <f>B96/6957</f>
        <v>2.0482966796032773</v>
      </c>
      <c r="E96" s="13">
        <f>D95+D96+D97</f>
        <v>2.747017392554262</v>
      </c>
    </row>
    <row r="97" spans="1:5" ht="24" customHeight="1">
      <c r="A97" s="9" t="s">
        <v>38</v>
      </c>
      <c r="B97" s="16">
        <v>3961</v>
      </c>
      <c r="D97" s="13">
        <f>B97/6957</f>
        <v>0.5693546068707777</v>
      </c>
      <c r="E97" s="13">
        <f>B95+B96+B97</f>
        <v>19111</v>
      </c>
    </row>
    <row r="98" spans="1:4" s="5" customFormat="1" ht="24" customHeight="1">
      <c r="A98" s="2" t="s">
        <v>5</v>
      </c>
      <c r="B98" s="2">
        <f>SUM(B86:B97)</f>
        <v>176364.09</v>
      </c>
      <c r="D98" s="11"/>
    </row>
    <row r="99" spans="1:4" ht="24" customHeight="1">
      <c r="A99" s="23" t="s">
        <v>39</v>
      </c>
      <c r="B99" s="23"/>
      <c r="D99" s="12"/>
    </row>
    <row r="100" spans="1:5" ht="24" customHeight="1">
      <c r="A100" s="1" t="s">
        <v>12</v>
      </c>
      <c r="B100" s="4">
        <v>21079.71</v>
      </c>
      <c r="D100" s="14">
        <f>B100/6957</f>
        <v>3.03</v>
      </c>
      <c r="E100" s="15"/>
    </row>
    <row r="101" spans="1:5" ht="24" customHeight="1">
      <c r="A101" s="1" t="s">
        <v>9</v>
      </c>
      <c r="B101" s="4">
        <v>43481.25</v>
      </c>
      <c r="D101" s="14">
        <f aca="true" t="shared" si="8" ref="D101:D113">B101/6957</f>
        <v>6.25</v>
      </c>
      <c r="E101" s="15"/>
    </row>
    <row r="102" spans="1:5" ht="24" customHeight="1">
      <c r="A102" s="1" t="s">
        <v>3</v>
      </c>
      <c r="B102" s="4">
        <v>13914</v>
      </c>
      <c r="D102" s="14">
        <f t="shared" si="8"/>
        <v>2</v>
      </c>
      <c r="E102" s="15"/>
    </row>
    <row r="103" spans="1:5" ht="24" customHeight="1">
      <c r="A103" s="1" t="s">
        <v>4</v>
      </c>
      <c r="B103" s="4">
        <v>25671.33</v>
      </c>
      <c r="D103" s="14">
        <f t="shared" si="8"/>
        <v>3.6900000000000004</v>
      </c>
      <c r="E103" s="15"/>
    </row>
    <row r="104" spans="1:5" ht="24" customHeight="1">
      <c r="A104" s="1" t="s">
        <v>7</v>
      </c>
      <c r="B104" s="4">
        <v>2664.04</v>
      </c>
      <c r="D104" s="14">
        <f t="shared" si="8"/>
        <v>0.38292942360212734</v>
      </c>
      <c r="E104" s="15"/>
    </row>
    <row r="105" spans="1:5" ht="30" customHeight="1">
      <c r="A105" s="1" t="s">
        <v>10</v>
      </c>
      <c r="B105" s="4">
        <v>4168.65</v>
      </c>
      <c r="D105" s="14">
        <f t="shared" si="8"/>
        <v>0.5992022423458386</v>
      </c>
      <c r="E105" s="14"/>
    </row>
    <row r="106" spans="1:5" ht="24" customHeight="1">
      <c r="A106" s="1" t="s">
        <v>11</v>
      </c>
      <c r="B106" s="4">
        <v>6975.96</v>
      </c>
      <c r="D106" s="14">
        <f t="shared" si="8"/>
        <v>1.0027253126347564</v>
      </c>
      <c r="E106" s="15"/>
    </row>
    <row r="107" spans="1:5" ht="24" customHeight="1">
      <c r="A107" s="6" t="s">
        <v>8</v>
      </c>
      <c r="B107" s="4">
        <v>30088.66</v>
      </c>
      <c r="D107" s="14">
        <f aca="true" t="shared" si="9" ref="D107:D112">B107/6957</f>
        <v>4.324947534856978</v>
      </c>
      <c r="E107" s="15"/>
    </row>
    <row r="108" spans="1:5" ht="24" customHeight="1">
      <c r="A108" s="8" t="s">
        <v>6</v>
      </c>
      <c r="B108" s="7">
        <v>9209.07</v>
      </c>
      <c r="D108" s="14">
        <f t="shared" si="9"/>
        <v>1.323712807244502</v>
      </c>
      <c r="E108" s="14"/>
    </row>
    <row r="109" spans="1:5" ht="24" customHeight="1">
      <c r="A109" s="9" t="s">
        <v>40</v>
      </c>
      <c r="B109" s="17">
        <v>20101.87</v>
      </c>
      <c r="D109" s="14">
        <f t="shared" si="9"/>
        <v>2.8894451631450337</v>
      </c>
      <c r="E109" s="14"/>
    </row>
    <row r="110" spans="1:5" ht="24" customHeight="1">
      <c r="A110" s="7" t="s">
        <v>41</v>
      </c>
      <c r="B110" s="22">
        <v>2214</v>
      </c>
      <c r="D110" s="13">
        <f t="shared" si="9"/>
        <v>0.3182406209573092</v>
      </c>
      <c r="E110" s="19"/>
    </row>
    <row r="111" spans="1:5" ht="24" customHeight="1">
      <c r="A111" s="7" t="s">
        <v>42</v>
      </c>
      <c r="B111" s="22">
        <v>1602</v>
      </c>
      <c r="D111" s="13">
        <f t="shared" si="9"/>
        <v>0.23027166882276842</v>
      </c>
      <c r="E111" s="13"/>
    </row>
    <row r="112" spans="1:5" ht="24" customHeight="1">
      <c r="A112" s="7" t="s">
        <v>45</v>
      </c>
      <c r="B112" s="16">
        <v>1247</v>
      </c>
      <c r="D112" s="13">
        <f t="shared" si="9"/>
        <v>0.17924392698002012</v>
      </c>
      <c r="E112" s="13"/>
    </row>
    <row r="113" spans="1:5" ht="24" customHeight="1">
      <c r="A113" s="7" t="s">
        <v>43</v>
      </c>
      <c r="B113" s="22">
        <v>1684</v>
      </c>
      <c r="D113" s="13">
        <f t="shared" si="8"/>
        <v>0.24205835848785395</v>
      </c>
      <c r="E113" s="13">
        <f>D110+D111+D112+D113+D114</f>
        <v>1.6321690383786116</v>
      </c>
    </row>
    <row r="114" spans="1:5" ht="24" customHeight="1">
      <c r="A114" s="7" t="s">
        <v>44</v>
      </c>
      <c r="B114" s="9">
        <v>4608</v>
      </c>
      <c r="D114" s="13">
        <f>B114/6957</f>
        <v>0.6623544631306598</v>
      </c>
      <c r="E114" s="13">
        <f>B110+B111+B112+B113+B114</f>
        <v>11355</v>
      </c>
    </row>
    <row r="115" spans="1:4" s="5" customFormat="1" ht="24" customHeight="1">
      <c r="A115" s="2" t="s">
        <v>5</v>
      </c>
      <c r="B115" s="2">
        <f>SUM(B100:B114)</f>
        <v>188709.53999999998</v>
      </c>
      <c r="D115" s="11"/>
    </row>
    <row r="116" spans="1:4" ht="24" customHeight="1">
      <c r="A116" s="23" t="s">
        <v>46</v>
      </c>
      <c r="B116" s="23"/>
      <c r="D116" s="12"/>
    </row>
    <row r="117" spans="1:5" ht="24" customHeight="1">
      <c r="A117" s="1" t="s">
        <v>12</v>
      </c>
      <c r="B117" s="4">
        <v>21079.71</v>
      </c>
      <c r="D117" s="14">
        <f>B117/6957</f>
        <v>3.03</v>
      </c>
      <c r="E117" s="15"/>
    </row>
    <row r="118" spans="1:5" ht="24" customHeight="1">
      <c r="A118" s="1" t="s">
        <v>9</v>
      </c>
      <c r="B118" s="4">
        <v>43481.25</v>
      </c>
      <c r="D118" s="14">
        <f aca="true" t="shared" si="10" ref="D118:D128">B118/6957</f>
        <v>6.25</v>
      </c>
      <c r="E118" s="15"/>
    </row>
    <row r="119" spans="1:5" ht="24" customHeight="1">
      <c r="A119" s="1" t="s">
        <v>3</v>
      </c>
      <c r="B119" s="4">
        <v>13914</v>
      </c>
      <c r="D119" s="14">
        <f t="shared" si="10"/>
        <v>2</v>
      </c>
      <c r="E119" s="15"/>
    </row>
    <row r="120" spans="1:5" ht="24" customHeight="1">
      <c r="A120" s="1" t="s">
        <v>4</v>
      </c>
      <c r="B120" s="4">
        <v>25671.33</v>
      </c>
      <c r="D120" s="14">
        <f t="shared" si="10"/>
        <v>3.6900000000000004</v>
      </c>
      <c r="E120" s="15"/>
    </row>
    <row r="121" spans="1:5" ht="24" customHeight="1">
      <c r="A121" s="1" t="s">
        <v>7</v>
      </c>
      <c r="B121" s="4">
        <v>2664.04</v>
      </c>
      <c r="D121" s="14">
        <f t="shared" si="10"/>
        <v>0.38292942360212734</v>
      </c>
      <c r="E121" s="15"/>
    </row>
    <row r="122" spans="1:5" ht="30" customHeight="1">
      <c r="A122" s="1" t="s">
        <v>47</v>
      </c>
      <c r="B122" s="4">
        <v>32424.69</v>
      </c>
      <c r="D122" s="14">
        <f t="shared" si="10"/>
        <v>4.660728762397585</v>
      </c>
      <c r="E122" s="14"/>
    </row>
    <row r="123" spans="1:5" ht="24" customHeight="1">
      <c r="A123" s="1" t="s">
        <v>11</v>
      </c>
      <c r="B123" s="4">
        <v>6979.89</v>
      </c>
      <c r="D123" s="14">
        <f t="shared" si="10"/>
        <v>1.0032902112979734</v>
      </c>
      <c r="E123" s="15"/>
    </row>
    <row r="124" spans="1:5" ht="24" customHeight="1">
      <c r="A124" s="6" t="s">
        <v>8</v>
      </c>
      <c r="B124" s="4">
        <v>30088.66</v>
      </c>
      <c r="D124" s="14">
        <f t="shared" si="10"/>
        <v>4.324947534856978</v>
      </c>
      <c r="E124" s="15"/>
    </row>
    <row r="125" spans="1:5" ht="24" customHeight="1">
      <c r="A125" s="8" t="s">
        <v>6</v>
      </c>
      <c r="B125" s="7">
        <v>9209.07</v>
      </c>
      <c r="D125" s="14">
        <f t="shared" si="10"/>
        <v>1.323712807244502</v>
      </c>
      <c r="E125" s="14"/>
    </row>
    <row r="126" spans="1:5" ht="24" customHeight="1">
      <c r="A126" s="9" t="s">
        <v>24</v>
      </c>
      <c r="B126" s="17">
        <v>5000</v>
      </c>
      <c r="D126" s="14">
        <f t="shared" si="10"/>
        <v>0.7187005893344832</v>
      </c>
      <c r="E126" s="14"/>
    </row>
    <row r="127" spans="1:5" ht="24" customHeight="1">
      <c r="A127" s="9" t="s">
        <v>48</v>
      </c>
      <c r="B127" s="22">
        <v>3821</v>
      </c>
      <c r="D127" s="13">
        <f t="shared" si="10"/>
        <v>0.5492309903694121</v>
      </c>
      <c r="E127" s="13">
        <f>D127+D128</f>
        <v>0.9517033203967228</v>
      </c>
    </row>
    <row r="128" spans="1:5" ht="24" customHeight="1">
      <c r="A128" s="9" t="s">
        <v>49</v>
      </c>
      <c r="B128" s="22">
        <v>2800</v>
      </c>
      <c r="D128" s="13">
        <f t="shared" si="10"/>
        <v>0.40247233002731064</v>
      </c>
      <c r="E128" s="13">
        <f>B127+B128</f>
        <v>6621</v>
      </c>
    </row>
    <row r="129" spans="1:4" s="5" customFormat="1" ht="24" customHeight="1">
      <c r="A129" s="2" t="s">
        <v>5</v>
      </c>
      <c r="B129" s="2">
        <f>SUM(B117:B128)</f>
        <v>197133.64</v>
      </c>
      <c r="D129" s="11"/>
    </row>
    <row r="130" spans="1:4" ht="24" customHeight="1">
      <c r="A130" s="23" t="s">
        <v>50</v>
      </c>
      <c r="B130" s="23"/>
      <c r="D130" s="12"/>
    </row>
    <row r="131" spans="1:5" ht="24" customHeight="1">
      <c r="A131" s="1" t="s">
        <v>12</v>
      </c>
      <c r="B131" s="4">
        <v>21079.71</v>
      </c>
      <c r="D131" s="14">
        <f>B131/6957</f>
        <v>3.03</v>
      </c>
      <c r="E131" s="15"/>
    </row>
    <row r="132" spans="1:5" ht="24" customHeight="1">
      <c r="A132" s="1" t="s">
        <v>9</v>
      </c>
      <c r="B132" s="4">
        <v>43481.25</v>
      </c>
      <c r="D132" s="14">
        <f aca="true" t="shared" si="11" ref="D132:D142">B132/6957</f>
        <v>6.25</v>
      </c>
      <c r="E132" s="15"/>
    </row>
    <row r="133" spans="1:5" ht="24" customHeight="1">
      <c r="A133" s="1" t="s">
        <v>3</v>
      </c>
      <c r="B133" s="4">
        <v>13914</v>
      </c>
      <c r="D133" s="14">
        <f t="shared" si="11"/>
        <v>2</v>
      </c>
      <c r="E133" s="15"/>
    </row>
    <row r="134" spans="1:5" ht="24" customHeight="1">
      <c r="A134" s="1" t="s">
        <v>4</v>
      </c>
      <c r="B134" s="4">
        <v>25671.33</v>
      </c>
      <c r="D134" s="14">
        <f t="shared" si="11"/>
        <v>3.6900000000000004</v>
      </c>
      <c r="E134" s="15"/>
    </row>
    <row r="135" spans="1:5" ht="24" customHeight="1">
      <c r="A135" s="1" t="s">
        <v>7</v>
      </c>
      <c r="B135" s="4">
        <v>2664.04</v>
      </c>
      <c r="D135" s="14">
        <f t="shared" si="11"/>
        <v>0.38292942360212734</v>
      </c>
      <c r="E135" s="15"/>
    </row>
    <row r="136" spans="1:5" ht="24" customHeight="1">
      <c r="A136" s="1" t="s">
        <v>10</v>
      </c>
      <c r="B136" s="4">
        <v>4168.65</v>
      </c>
      <c r="D136" s="14">
        <f t="shared" si="11"/>
        <v>0.5992022423458386</v>
      </c>
      <c r="E136" s="14"/>
    </row>
    <row r="137" spans="1:5" ht="24" customHeight="1">
      <c r="A137" s="1" t="s">
        <v>11</v>
      </c>
      <c r="B137" s="4">
        <v>7000</v>
      </c>
      <c r="D137" s="14">
        <f t="shared" si="11"/>
        <v>1.0061808250682767</v>
      </c>
      <c r="E137" s="15"/>
    </row>
    <row r="138" spans="1:5" ht="24" customHeight="1">
      <c r="A138" s="6" t="s">
        <v>8</v>
      </c>
      <c r="B138" s="4">
        <v>30088.66</v>
      </c>
      <c r="D138" s="14">
        <f t="shared" si="11"/>
        <v>4.324947534856978</v>
      </c>
      <c r="E138" s="15"/>
    </row>
    <row r="139" spans="1:5" ht="24" customHeight="1">
      <c r="A139" s="8" t="s">
        <v>6</v>
      </c>
      <c r="B139" s="7">
        <v>9209.07</v>
      </c>
      <c r="D139" s="14">
        <f t="shared" si="11"/>
        <v>1.323712807244502</v>
      </c>
      <c r="E139" s="14"/>
    </row>
    <row r="140" spans="1:5" ht="24" customHeight="1">
      <c r="A140" s="7" t="s">
        <v>51</v>
      </c>
      <c r="B140" s="17">
        <v>400</v>
      </c>
      <c r="D140" s="13">
        <f t="shared" si="11"/>
        <v>0.05749604714675866</v>
      </c>
      <c r="E140" s="13"/>
    </row>
    <row r="141" spans="1:5" ht="24" customHeight="1">
      <c r="A141" s="7" t="s">
        <v>52</v>
      </c>
      <c r="B141" s="17">
        <v>8844.12</v>
      </c>
      <c r="D141" s="13">
        <f t="shared" si="11"/>
        <v>1.271254851228978</v>
      </c>
      <c r="E141" s="13">
        <f>D140+D141+D142</f>
        <v>1.4860025873221216</v>
      </c>
    </row>
    <row r="142" spans="1:5" ht="24" customHeight="1">
      <c r="A142" s="7" t="s">
        <v>53</v>
      </c>
      <c r="B142" s="17">
        <v>1094</v>
      </c>
      <c r="D142" s="13">
        <f t="shared" si="11"/>
        <v>0.15725168894638494</v>
      </c>
      <c r="E142" s="13">
        <f>B140+B141+B142</f>
        <v>10338.12</v>
      </c>
    </row>
    <row r="143" spans="1:4" s="5" customFormat="1" ht="24" customHeight="1">
      <c r="A143" s="2" t="s">
        <v>5</v>
      </c>
      <c r="B143" s="2">
        <f>SUM(B131:B142)</f>
        <v>167614.83</v>
      </c>
      <c r="D143" s="11"/>
    </row>
    <row r="144" spans="1:4" ht="24" customHeight="1">
      <c r="A144" s="23" t="s">
        <v>54</v>
      </c>
      <c r="B144" s="23"/>
      <c r="D144" s="12"/>
    </row>
    <row r="145" spans="1:5" ht="24" customHeight="1">
      <c r="A145" s="1" t="s">
        <v>12</v>
      </c>
      <c r="B145" s="4">
        <v>21079.71</v>
      </c>
      <c r="D145" s="14">
        <f>B145/6957</f>
        <v>3.03</v>
      </c>
      <c r="E145" s="15"/>
    </row>
    <row r="146" spans="1:5" ht="24" customHeight="1">
      <c r="A146" s="1" t="s">
        <v>9</v>
      </c>
      <c r="B146" s="4">
        <v>43481.25</v>
      </c>
      <c r="D146" s="14">
        <f aca="true" t="shared" si="12" ref="D146:D159">B146/6957</f>
        <v>6.25</v>
      </c>
      <c r="E146" s="15"/>
    </row>
    <row r="147" spans="1:5" ht="24" customHeight="1">
      <c r="A147" s="1" t="s">
        <v>3</v>
      </c>
      <c r="B147" s="4">
        <v>13914</v>
      </c>
      <c r="D147" s="14">
        <f t="shared" si="12"/>
        <v>2</v>
      </c>
      <c r="E147" s="15"/>
    </row>
    <row r="148" spans="1:5" ht="24" customHeight="1">
      <c r="A148" s="1" t="s">
        <v>4</v>
      </c>
      <c r="B148" s="4">
        <v>25671.33</v>
      </c>
      <c r="D148" s="14">
        <f t="shared" si="12"/>
        <v>3.6900000000000004</v>
      </c>
      <c r="E148" s="15"/>
    </row>
    <row r="149" spans="1:5" ht="24" customHeight="1">
      <c r="A149" s="1" t="s">
        <v>7</v>
      </c>
      <c r="B149" s="4">
        <v>2846.34</v>
      </c>
      <c r="D149" s="14">
        <f t="shared" si="12"/>
        <v>0.40913324708926263</v>
      </c>
      <c r="E149" s="15"/>
    </row>
    <row r="150" spans="1:5" ht="24" customHeight="1">
      <c r="A150" s="1" t="s">
        <v>10</v>
      </c>
      <c r="B150" s="4">
        <v>4168.65</v>
      </c>
      <c r="D150" s="14">
        <f t="shared" si="12"/>
        <v>0.5992022423458386</v>
      </c>
      <c r="E150" s="14"/>
    </row>
    <row r="151" spans="1:5" ht="24" customHeight="1">
      <c r="A151" s="1" t="s">
        <v>11</v>
      </c>
      <c r="B151" s="4">
        <v>7000</v>
      </c>
      <c r="D151" s="14">
        <f t="shared" si="12"/>
        <v>1.0061808250682767</v>
      </c>
      <c r="E151" s="15"/>
    </row>
    <row r="152" spans="1:5" ht="24" customHeight="1">
      <c r="A152" s="6" t="s">
        <v>8</v>
      </c>
      <c r="B152" s="4">
        <v>30088.66</v>
      </c>
      <c r="D152" s="14">
        <f t="shared" si="12"/>
        <v>4.324947534856978</v>
      </c>
      <c r="E152" s="15"/>
    </row>
    <row r="153" spans="1:5" ht="24" customHeight="1">
      <c r="A153" s="8" t="s">
        <v>6</v>
      </c>
      <c r="B153" s="7">
        <v>9209.07</v>
      </c>
      <c r="D153" s="14">
        <f t="shared" si="12"/>
        <v>1.323712807244502</v>
      </c>
      <c r="E153" s="14"/>
    </row>
    <row r="154" spans="1:5" ht="24" customHeight="1">
      <c r="A154" s="9" t="s">
        <v>55</v>
      </c>
      <c r="B154" s="16">
        <v>4105</v>
      </c>
      <c r="D154" s="13">
        <f t="shared" si="12"/>
        <v>0.5900531838436107</v>
      </c>
      <c r="E154" s="13"/>
    </row>
    <row r="155" spans="1:5" ht="24" customHeight="1">
      <c r="A155" s="9" t="s">
        <v>56</v>
      </c>
      <c r="B155" s="9">
        <v>738</v>
      </c>
      <c r="D155" s="13">
        <f>B155/6957</f>
        <v>0.10608020698576973</v>
      </c>
      <c r="E155" s="13"/>
    </row>
    <row r="156" spans="1:5" ht="24" customHeight="1">
      <c r="A156" s="9" t="s">
        <v>57</v>
      </c>
      <c r="B156" s="9">
        <v>738</v>
      </c>
      <c r="D156" s="13">
        <f>B156/6957</f>
        <v>0.10608020698576973</v>
      </c>
      <c r="E156" s="13"/>
    </row>
    <row r="157" spans="1:5" ht="24" customHeight="1">
      <c r="A157" s="7" t="s">
        <v>58</v>
      </c>
      <c r="B157" s="17">
        <v>3000</v>
      </c>
      <c r="D157" s="13">
        <f t="shared" si="12"/>
        <v>0.43122035360068994</v>
      </c>
      <c r="E157" s="13"/>
    </row>
    <row r="158" spans="1:5" ht="24" customHeight="1">
      <c r="A158" s="7" t="s">
        <v>59</v>
      </c>
      <c r="B158" s="17">
        <v>400</v>
      </c>
      <c r="D158" s="13">
        <f>B158/6957</f>
        <v>0.05749604714675866</v>
      </c>
      <c r="E158" s="13">
        <f>D154+D155+D156+D157+D158+D159</f>
        <v>4.446025585740981</v>
      </c>
    </row>
    <row r="159" spans="1:5" ht="24" customHeight="1">
      <c r="A159" s="7" t="s">
        <v>60</v>
      </c>
      <c r="B159" s="17">
        <v>21950</v>
      </c>
      <c r="D159" s="13">
        <f t="shared" si="12"/>
        <v>3.1550955871783817</v>
      </c>
      <c r="E159" s="13">
        <f>B154+B155+B156+B157+B158+B159</f>
        <v>30931</v>
      </c>
    </row>
    <row r="160" spans="1:4" s="5" customFormat="1" ht="24" customHeight="1">
      <c r="A160" s="2" t="s">
        <v>5</v>
      </c>
      <c r="B160" s="2">
        <f>SUM(B145:B159)</f>
        <v>188390.00999999998</v>
      </c>
      <c r="D160" s="11"/>
    </row>
    <row r="161" spans="1:4" ht="24" customHeight="1">
      <c r="A161" s="23" t="s">
        <v>61</v>
      </c>
      <c r="B161" s="23"/>
      <c r="D161" s="12"/>
    </row>
    <row r="162" spans="1:5" ht="24" customHeight="1">
      <c r="A162" s="1" t="s">
        <v>12</v>
      </c>
      <c r="B162" s="4">
        <v>21079.71</v>
      </c>
      <c r="D162" s="14">
        <f>B162/6957</f>
        <v>3.03</v>
      </c>
      <c r="E162" s="15"/>
    </row>
    <row r="163" spans="1:5" ht="24" customHeight="1">
      <c r="A163" s="1" t="s">
        <v>9</v>
      </c>
      <c r="B163" s="4">
        <v>43481.25</v>
      </c>
      <c r="D163" s="14">
        <f aca="true" t="shared" si="13" ref="D163:D171">B163/6957</f>
        <v>6.25</v>
      </c>
      <c r="E163" s="15"/>
    </row>
    <row r="164" spans="1:5" ht="24" customHeight="1">
      <c r="A164" s="1" t="s">
        <v>3</v>
      </c>
      <c r="B164" s="4">
        <v>13914</v>
      </c>
      <c r="D164" s="14">
        <f t="shared" si="13"/>
        <v>2</v>
      </c>
      <c r="E164" s="15"/>
    </row>
    <row r="165" spans="1:5" ht="24" customHeight="1">
      <c r="A165" s="1" t="s">
        <v>4</v>
      </c>
      <c r="B165" s="4">
        <v>25671.33</v>
      </c>
      <c r="D165" s="14">
        <f t="shared" si="13"/>
        <v>3.6900000000000004</v>
      </c>
      <c r="E165" s="15"/>
    </row>
    <row r="166" spans="1:5" ht="24" customHeight="1">
      <c r="A166" s="1" t="s">
        <v>7</v>
      </c>
      <c r="B166" s="4">
        <v>2664.04</v>
      </c>
      <c r="D166" s="14">
        <f t="shared" si="13"/>
        <v>0.38292942360212734</v>
      </c>
      <c r="E166" s="15"/>
    </row>
    <row r="167" spans="1:5" ht="24" customHeight="1">
      <c r="A167" s="1" t="s">
        <v>10</v>
      </c>
      <c r="B167" s="4">
        <v>4168.65</v>
      </c>
      <c r="D167" s="14">
        <f t="shared" si="13"/>
        <v>0.5992022423458386</v>
      </c>
      <c r="E167" s="14"/>
    </row>
    <row r="168" spans="1:5" ht="24" customHeight="1">
      <c r="A168" s="1" t="s">
        <v>11</v>
      </c>
      <c r="B168" s="4">
        <v>7000</v>
      </c>
      <c r="D168" s="14">
        <f t="shared" si="13"/>
        <v>1.0061808250682767</v>
      </c>
      <c r="E168" s="15"/>
    </row>
    <row r="169" spans="1:5" ht="24" customHeight="1">
      <c r="A169" s="6" t="s">
        <v>8</v>
      </c>
      <c r="B169" s="4">
        <v>30088.66</v>
      </c>
      <c r="D169" s="14">
        <f t="shared" si="13"/>
        <v>4.324947534856978</v>
      </c>
      <c r="E169" s="15"/>
    </row>
    <row r="170" spans="1:5" ht="24" customHeight="1">
      <c r="A170" s="8" t="s">
        <v>6</v>
      </c>
      <c r="B170" s="7">
        <v>9209.07</v>
      </c>
      <c r="D170" s="14">
        <f t="shared" si="13"/>
        <v>1.323712807244502</v>
      </c>
      <c r="E170" s="14"/>
    </row>
    <row r="171" spans="1:5" ht="24" customHeight="1">
      <c r="A171" s="9" t="s">
        <v>24</v>
      </c>
      <c r="B171" s="16">
        <v>3184.23</v>
      </c>
      <c r="D171" s="14">
        <f t="shared" si="13"/>
        <v>0.4577015955153083</v>
      </c>
      <c r="E171" s="14"/>
    </row>
    <row r="172" spans="1:5" ht="24" customHeight="1">
      <c r="A172" s="18" t="s">
        <v>65</v>
      </c>
      <c r="B172" s="4">
        <v>3000</v>
      </c>
      <c r="D172" s="13">
        <f>B172/6957</f>
        <v>0.43122035360068994</v>
      </c>
      <c r="E172" s="13"/>
    </row>
    <row r="173" spans="1:5" ht="24" customHeight="1">
      <c r="A173" s="18" t="s">
        <v>62</v>
      </c>
      <c r="B173" s="20">
        <v>1037</v>
      </c>
      <c r="D173" s="13">
        <f>B173/6957</f>
        <v>0.14905850222797182</v>
      </c>
      <c r="E173" s="13"/>
    </row>
    <row r="174" spans="1:5" ht="24" customHeight="1">
      <c r="A174" s="18" t="s">
        <v>63</v>
      </c>
      <c r="B174" s="21">
        <v>543.19</v>
      </c>
      <c r="D174" s="13">
        <f>B174/6957</f>
        <v>0.07807819462411959</v>
      </c>
      <c r="E174" s="13">
        <f>D172+D173+D174+D175</f>
        <v>1.0895774040534714</v>
      </c>
    </row>
    <row r="175" spans="1:5" ht="24" customHeight="1">
      <c r="A175" s="18" t="s">
        <v>64</v>
      </c>
      <c r="B175" s="4">
        <v>3000</v>
      </c>
      <c r="D175" s="13">
        <f>B175/6957</f>
        <v>0.43122035360068994</v>
      </c>
      <c r="E175" s="13">
        <f>B172+B173+B174+B175</f>
        <v>7580.1900000000005</v>
      </c>
    </row>
    <row r="176" spans="1:4" s="5" customFormat="1" ht="24" customHeight="1">
      <c r="A176" s="2" t="s">
        <v>5</v>
      </c>
      <c r="B176" s="2">
        <f>SUM(B162:B175)</f>
        <v>168041.13</v>
      </c>
      <c r="D176" s="11"/>
    </row>
  </sheetData>
  <sheetProtection/>
  <mergeCells count="13">
    <mergeCell ref="A1:B1"/>
    <mergeCell ref="A3:B3"/>
    <mergeCell ref="A17:B17"/>
    <mergeCell ref="A28:B28"/>
    <mergeCell ref="A43:B43"/>
    <mergeCell ref="A161:B161"/>
    <mergeCell ref="A58:B58"/>
    <mergeCell ref="A144:B144"/>
    <mergeCell ref="A130:B130"/>
    <mergeCell ref="A116:B116"/>
    <mergeCell ref="A99:B99"/>
    <mergeCell ref="A85:B85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2018-07-26T07:02:03Z</cp:lastPrinted>
  <dcterms:created xsi:type="dcterms:W3CDTF">1996-10-08T23:32:33Z</dcterms:created>
  <dcterms:modified xsi:type="dcterms:W3CDTF">2024-01-23T05:47:05Z</dcterms:modified>
  <cp:category/>
  <cp:version/>
  <cp:contentType/>
  <cp:contentStatus/>
</cp:coreProperties>
</file>